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50" i="1" l="1"/>
  <c r="J50" i="1" s="1"/>
  <c r="I49" i="1"/>
  <c r="J49" i="1" s="1"/>
  <c r="I45" i="1"/>
  <c r="J45" i="1" s="1"/>
  <c r="I44" i="1"/>
  <c r="J44" i="1" s="1"/>
  <c r="I43" i="1"/>
  <c r="J43" i="1" s="1"/>
  <c r="I42" i="1"/>
  <c r="J42" i="1" s="1"/>
  <c r="I41" i="1"/>
  <c r="I37" i="1"/>
  <c r="J37" i="1" s="1"/>
  <c r="I36" i="1"/>
  <c r="J36" i="1" s="1"/>
  <c r="I35" i="1"/>
  <c r="D31" i="1"/>
  <c r="E31" i="1" s="1"/>
  <c r="D30" i="1"/>
  <c r="E30" i="1" s="1"/>
  <c r="I29" i="1"/>
  <c r="J29" i="1" s="1"/>
  <c r="D29" i="1"/>
  <c r="E29" i="1" s="1"/>
  <c r="I28" i="1"/>
  <c r="J28" i="1" s="1"/>
  <c r="D28" i="1"/>
  <c r="E28" i="1" s="1"/>
  <c r="I27" i="1"/>
  <c r="J27" i="1" s="1"/>
  <c r="D27" i="1"/>
  <c r="E27" i="1" s="1"/>
  <c r="I26" i="1"/>
  <c r="J26" i="1" s="1"/>
  <c r="D26" i="1"/>
  <c r="E26" i="1" s="1"/>
  <c r="I25" i="1"/>
  <c r="J25" i="1" s="1"/>
  <c r="D25" i="1"/>
  <c r="E25" i="1" s="1"/>
  <c r="I24" i="1"/>
  <c r="D24" i="1"/>
  <c r="E24" i="1" s="1"/>
  <c r="D23" i="1"/>
  <c r="E23" i="1" s="1"/>
  <c r="I20" i="1"/>
  <c r="J20" i="1" s="1"/>
  <c r="I19" i="1"/>
  <c r="J19" i="1" s="1"/>
  <c r="D19" i="1"/>
  <c r="E19" i="1" s="1"/>
  <c r="I18" i="1"/>
  <c r="J18" i="1" s="1"/>
  <c r="D18" i="1"/>
  <c r="E18" i="1" s="1"/>
  <c r="I17" i="1"/>
  <c r="J17" i="1" s="1"/>
  <c r="D17" i="1"/>
  <c r="E17" i="1" s="1"/>
  <c r="I16" i="1"/>
  <c r="J16" i="1" s="1"/>
  <c r="D16" i="1"/>
  <c r="E16" i="1" s="1"/>
  <c r="I15" i="1"/>
  <c r="J15" i="1" s="1"/>
  <c r="D15" i="1"/>
  <c r="E15" i="1" s="1"/>
  <c r="I14" i="1"/>
  <c r="J14" i="1" s="1"/>
  <c r="D14" i="1"/>
  <c r="E14" i="1" s="1"/>
  <c r="I13" i="1"/>
  <c r="J13" i="1" s="1"/>
  <c r="E13" i="1"/>
  <c r="I33" i="1" l="1"/>
  <c r="I31" i="1" s="1"/>
  <c r="I47" i="1"/>
  <c r="D21" i="1"/>
  <c r="I11" i="1"/>
  <c r="I39" i="1"/>
  <c r="I22" i="1"/>
  <c r="J47" i="1"/>
  <c r="E11" i="1"/>
  <c r="E9" i="1" s="1"/>
  <c r="E21" i="1"/>
  <c r="J11" i="1"/>
  <c r="D11" i="1"/>
  <c r="D9" i="1" s="1"/>
  <c r="J35" i="1"/>
  <c r="J33" i="1" s="1"/>
  <c r="J41" i="1"/>
  <c r="J39" i="1" s="1"/>
  <c r="J24" i="1"/>
  <c r="J22" i="1" s="1"/>
  <c r="J9" i="1" l="1"/>
  <c r="I9" i="1"/>
  <c r="J31" i="1"/>
</calcChain>
</file>

<file path=xl/sharedStrings.xml><?xml version="1.0" encoding="utf-8"?>
<sst xmlns="http://schemas.openxmlformats.org/spreadsheetml/2006/main" count="61" uniqueCount="58">
  <si>
    <t>(Pesos)</t>
  </si>
  <si>
    <t>Ente Público:</t>
  </si>
  <si>
    <t>INSTITUTO TECNOLOGICO SUPERIOR DE SALVATIERRA</t>
  </si>
  <si>
    <t>Concepto</t>
  </si>
  <si>
    <t>Aportaciones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</si>
  <si>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</si>
  <si>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</si>
  <si>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</si>
  <si>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</si>
  <si>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</si>
  <si>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</si>
  <si>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</si>
  <si>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</si>
  <si>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</si>
  <si>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</si>
  <si>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</si>
  <si>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</si>
  <si>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</si>
  <si>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</si>
  <si>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</si>
  <si>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</si>
  <si>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</si>
  <si>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</si>
  <si>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</si>
  <si>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</si>
  <si>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</si>
  <si>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</si>
  <si>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</si>
  <si>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</si>
  <si>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</si>
  <si>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</si>
  <si>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</si>
  <si>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</si>
  <si>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</si>
  <si>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</si>
  <si>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</si>
  <si>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</si>
  <si>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</si>
  <si>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</si>
  <si>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</si>
  <si>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</si>
  <si>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</si>
  <si>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</si>
  <si>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</si>
  <si>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</si>
  <si>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</si>
  <si>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</si>
  <si>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</si>
  <si>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</si>
  <si>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</si>
  <si>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</si>
  <si>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</si>
  <si>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</si>
  <si>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</si>
  <si>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Del 1 de enero al 30 de junio de 2015 y 2014</t>
  </si>
  <si>
    <t>Origen</t>
  </si>
  <si>
    <t>Aplicación</t>
  </si>
  <si>
    <t>Exceso o Insuficiencia en la Actualización de la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</si>
</sst>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</cellStyleXfs>
  <cellXfs count="52">
    <xf numFmtId="0" fontId="0" fillId="0" borderId="0" xfId="0"/>
    <xf numFmtId="0" fontId="4" fillId="2" borderId="0" xfId="2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/>
    <xf numFmtId="0" fontId="6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/>
    <xf numFmtId="0" fontId="2" fillId="3" borderId="6" xfId="0" applyFont="1" applyFill="1" applyBorder="1"/>
    <xf numFmtId="0" fontId="2" fillId="3" borderId="0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2" fillId="3" borderId="8" xfId="0" applyFont="1" applyFill="1" applyBorder="1"/>
    <xf numFmtId="0" fontId="4" fillId="3" borderId="0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0" xfId="0" applyFont="1" applyFill="1" applyBorder="1" applyAlignment="1">
      <alignment wrapText="1"/>
    </xf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8" fillId="3" borderId="0" xfId="2" applyFont="1" applyFill="1" applyBorder="1" applyAlignment="1">
      <alignment horizontal="center"/>
    </xf>
    <xf numFmtId="3" fontId="4" fillId="3" borderId="0" xfId="0" applyNumberFormat="1" applyFont="1" applyFill="1" applyBorder="1" applyAlignment="1" applyProtection="1">
      <alignment horizontal="right" vertical="top"/>
    </xf>
    <xf numFmtId="3" fontId="6" fillId="3" borderId="0" xfId="0" applyNumberFormat="1" applyFont="1" applyFill="1" applyBorder="1" applyAlignment="1" applyProtection="1">
      <alignment horizontal="right" vertical="top"/>
    </xf>
    <xf numFmtId="3" fontId="6" fillId="3" borderId="0" xfId="1" applyNumberFormat="1" applyFont="1" applyFill="1" applyBorder="1" applyAlignment="1" applyProtection="1">
      <alignment horizontal="right" vertical="top" wrapText="1"/>
    </xf>
    <xf numFmtId="0" fontId="8" fillId="3" borderId="0" xfId="2" applyFont="1" applyFill="1" applyBorder="1" applyAlignment="1" applyProtection="1">
      <alignment horizontal="center"/>
    </xf>
    <xf numFmtId="0" fontId="6" fillId="3" borderId="7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1" applyNumberFormat="1" applyFont="1" applyFill="1" applyBorder="1" applyAlignment="1" applyProtection="1">
      <alignment horizontal="right" vertical="top" wrapText="1"/>
    </xf>
    <xf numFmtId="0" fontId="2" fillId="3" borderId="3" xfId="0" applyFont="1" applyFill="1" applyBorder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107156</xdr:colOff>
      <xdr:row>0</xdr:row>
      <xdr:rowOff>0</xdr:rowOff>
    </xdr:from>
    <xdr:to>
      <xdr:col>1</xdr:col>
      <xdr:colOff>1571625</xdr:colOff>
      <xdr:row>2</xdr:row>
      <xdr:rowOff>91808</xdr:rowOff>
    </xdr:to>
    <xdr:sp macro="" textlink="">
      <xdr:nvSpPr>
        <xdr:cNvPr id="6" name="5 Rectángulo"/>
        <xdr:cNvSpPr/>
      </xdr:nvSpPr>
      <xdr:spPr>
        <a:xfrm>
          <a:off x="411956" y="171450"/>
          <a:ext cx="1464469" cy="491858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twoCellAnchor>
    <xdr:from>
      <xdr:col>1</xdr:col>
      <xdr:colOff>95251</xdr:colOff>
      <xdr:row>0</xdr:row>
      <xdr:rowOff>0</xdr:rowOff>
    </xdr:from>
    <xdr:to>
      <xdr:col>1</xdr:col>
      <xdr:colOff>1485901</xdr:colOff>
      <xdr:row>3</xdr:row>
      <xdr:rowOff>10583</xdr:rowOff>
    </xdr:to>
    <xdr:pic>
      <xdr:nvPicPr>
        <xdr:cNvPr id="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1" y="190500"/>
          <a:ext cx="1390650" cy="582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ocuments/Ejercicio%202015/inf%20financiera%202015/abril%20junio/junio/Estados%20Fros%20y%20Pptales%20juni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RI"/>
      <sheetName val="IR"/>
      <sheetName val="NOTAS"/>
      <sheetName val="REL CTAS BANC ESP"/>
      <sheetName val="ESQ BURS"/>
      <sheetName val="Hoja1"/>
    </sheetNames>
    <sheetDataSet>
      <sheetData sheetId="0"/>
      <sheetData sheetId="1">
        <row r="17">
          <cell r="D17">
            <v>30117910.18</v>
          </cell>
          <cell r="E17">
            <v>33022338.390000001</v>
          </cell>
          <cell r="I17">
            <v>-707679.03</v>
          </cell>
          <cell r="J17">
            <v>-18521726.050000001</v>
          </cell>
        </row>
        <row r="18">
          <cell r="D18">
            <v>6544538.8200000003</v>
          </cell>
          <cell r="E18">
            <v>1674449.99</v>
          </cell>
          <cell r="I18">
            <v>0</v>
          </cell>
          <cell r="J18">
            <v>0</v>
          </cell>
        </row>
        <row r="19">
          <cell r="D19">
            <v>2406809.63</v>
          </cell>
          <cell r="E19">
            <v>4620890.22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I22">
            <v>0</v>
          </cell>
          <cell r="J22">
            <v>0</v>
          </cell>
        </row>
        <row r="23">
          <cell r="D23">
            <v>1827</v>
          </cell>
          <cell r="E23">
            <v>1827</v>
          </cell>
          <cell r="I23">
            <v>0</v>
          </cell>
          <cell r="J23">
            <v>0</v>
          </cell>
        </row>
        <row r="24">
          <cell r="I24">
            <v>-7706</v>
          </cell>
          <cell r="J24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61684755.850000001</v>
          </cell>
          <cell r="E32">
            <v>52185878.649999999</v>
          </cell>
          <cell r="I32">
            <v>0</v>
          </cell>
          <cell r="J32">
            <v>0</v>
          </cell>
        </row>
        <row r="33">
          <cell r="D33">
            <v>13847018.91</v>
          </cell>
          <cell r="E33">
            <v>12751845.92</v>
          </cell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D35">
            <v>-5054083.75</v>
          </cell>
          <cell r="E35">
            <v>-5054954.3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5">
          <cell r="I45">
            <v>-82904733.900000006</v>
          </cell>
          <cell r="J45">
            <v>-57987976.719999999</v>
          </cell>
        </row>
        <row r="46">
          <cell r="I46">
            <v>0</v>
          </cell>
          <cell r="J46">
            <v>0</v>
          </cell>
        </row>
        <row r="47">
          <cell r="I47">
            <v>0</v>
          </cell>
          <cell r="J47">
            <v>0</v>
          </cell>
        </row>
        <row r="51">
          <cell r="I51">
            <v>-3276599.85</v>
          </cell>
          <cell r="J51">
            <v>-2654760.87</v>
          </cell>
        </row>
        <row r="52">
          <cell r="I52">
            <v>-22652057.859999999</v>
          </cell>
          <cell r="J52">
            <v>-20037812.23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5">
          <cell r="I55">
            <v>0</v>
          </cell>
          <cell r="J55">
            <v>0</v>
          </cell>
        </row>
        <row r="59">
          <cell r="I59">
            <v>0</v>
          </cell>
          <cell r="J59">
            <v>0</v>
          </cell>
        </row>
        <row r="60">
          <cell r="I60">
            <v>0</v>
          </cell>
          <cell r="J6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G9" sqref="G9:H9"/>
    </sheetView>
  </sheetViews>
  <sheetFormatPr baseColWidth="10" defaultRowHeight="15" x14ac:dyDescent="0.25"/>
  <cols>
    <col min="1" max="1" width="4.5703125" customWidth="1"/>
    <col min="2" max="2" width="24.7109375" customWidth="1"/>
    <col min="3" max="3" width="26.140625" customWidth="1"/>
    <col min="4" max="4" width="11.42578125" bestFit="1" customWidth="1"/>
    <col min="5" max="5" width="9.85546875" bestFit="1" customWidth="1"/>
    <col min="6" max="6" width="10.7109375" customWidth="1"/>
    <col min="7" max="7" width="24.7109375" customWidth="1"/>
    <col min="8" max="8" width="29.7109375" customWidth="1"/>
    <col min="9" max="10" width="9.85546875" bestFit="1" customWidth="1"/>
    <col min="11" max="11" width="4.5703125" customWidth="1"/>
  </cols>
  <sheetData>
    <row r="1" spans="1:11" x14ac:dyDescent="0.25">
      <c r="A1" s="3"/>
      <c r="B1" s="2"/>
      <c r="C1" s="1" t="s">
        <v>53</v>
      </c>
      <c r="D1" s="1"/>
      <c r="E1" s="1"/>
      <c r="F1" s="1"/>
      <c r="G1" s="1"/>
      <c r="H1" s="1"/>
      <c r="I1" s="1"/>
      <c r="J1" s="3"/>
      <c r="K1" s="3"/>
    </row>
    <row r="2" spans="1:11" x14ac:dyDescent="0.25">
      <c r="A2" s="4"/>
      <c r="B2" s="2"/>
      <c r="C2" s="1" t="s">
        <v>54</v>
      </c>
      <c r="D2" s="1"/>
      <c r="E2" s="1"/>
      <c r="F2" s="1"/>
      <c r="G2" s="1"/>
      <c r="H2" s="1"/>
      <c r="I2" s="1"/>
      <c r="J2" s="3"/>
      <c r="K2" s="3"/>
    </row>
    <row r="3" spans="1:11" x14ac:dyDescent="0.25">
      <c r="A3" s="4"/>
      <c r="B3" s="2"/>
      <c r="C3" s="1" t="s">
        <v>0</v>
      </c>
      <c r="D3" s="1"/>
      <c r="E3" s="1"/>
      <c r="F3" s="1"/>
      <c r="G3" s="1"/>
      <c r="H3" s="1"/>
      <c r="I3" s="1"/>
      <c r="J3" s="3"/>
      <c r="K3" s="3"/>
    </row>
    <row r="4" spans="1:11" x14ac:dyDescent="0.25">
      <c r="A4" s="5"/>
      <c r="B4" s="7"/>
      <c r="C4" s="9"/>
      <c r="D4" s="7" t="s">
        <v>1</v>
      </c>
      <c r="E4" s="8" t="s">
        <v>2</v>
      </c>
      <c r="F4" s="8"/>
      <c r="G4" s="8"/>
      <c r="H4" s="9"/>
      <c r="I4" s="9"/>
      <c r="J4" s="9"/>
      <c r="K4" s="6"/>
    </row>
    <row r="5" spans="1:11" x14ac:dyDescent="0.25">
      <c r="A5" s="12"/>
      <c r="B5" s="12"/>
      <c r="C5" s="12"/>
      <c r="D5" s="13"/>
      <c r="E5" s="13"/>
      <c r="F5" s="14"/>
      <c r="G5" s="10"/>
      <c r="H5" s="36"/>
      <c r="I5" s="10"/>
      <c r="J5" s="10"/>
      <c r="K5" s="10"/>
    </row>
    <row r="6" spans="1:11" x14ac:dyDescent="0.25">
      <c r="A6" s="15"/>
      <c r="B6" s="16" t="s">
        <v>3</v>
      </c>
      <c r="C6" s="16"/>
      <c r="D6" s="17" t="s">
        <v>55</v>
      </c>
      <c r="E6" s="17" t="s">
        <v>56</v>
      </c>
      <c r="F6" s="18"/>
      <c r="G6" s="16" t="s">
        <v>3</v>
      </c>
      <c r="H6" s="16"/>
      <c r="I6" s="17" t="s">
        <v>55</v>
      </c>
      <c r="J6" s="17" t="s">
        <v>56</v>
      </c>
      <c r="K6" s="19"/>
    </row>
    <row r="7" spans="1:11" x14ac:dyDescent="0.25">
      <c r="A7" s="20"/>
      <c r="B7" s="21"/>
      <c r="C7" s="21"/>
      <c r="D7" s="22"/>
      <c r="E7" s="22"/>
      <c r="F7" s="11"/>
      <c r="G7" s="10"/>
      <c r="H7" s="36"/>
      <c r="I7" s="10"/>
      <c r="J7" s="10"/>
      <c r="K7" s="23"/>
    </row>
    <row r="8" spans="1:11" x14ac:dyDescent="0.25">
      <c r="A8" s="37"/>
      <c r="B8" s="38"/>
      <c r="C8" s="38"/>
      <c r="D8" s="39"/>
      <c r="E8" s="39"/>
      <c r="F8" s="24"/>
      <c r="G8" s="10"/>
      <c r="H8" s="36"/>
      <c r="I8" s="10"/>
      <c r="J8" s="10"/>
      <c r="K8" s="23"/>
    </row>
    <row r="9" spans="1:11" x14ac:dyDescent="0.25">
      <c r="A9" s="27"/>
      <c r="B9" s="26" t="s">
        <v>5</v>
      </c>
      <c r="C9" s="26"/>
      <c r="D9" s="40">
        <f>D11+D21</f>
        <v>2214080.59</v>
      </c>
      <c r="E9" s="40">
        <f>E11+E21</f>
        <v>12560581.360000001</v>
      </c>
      <c r="F9" s="24"/>
      <c r="G9" s="26" t="s">
        <v>6</v>
      </c>
      <c r="H9" s="26"/>
      <c r="I9" s="40">
        <f>I11+I22</f>
        <v>17814047.02</v>
      </c>
      <c r="J9" s="40">
        <f>J11+J22</f>
        <v>7706</v>
      </c>
      <c r="K9" s="23"/>
    </row>
    <row r="10" spans="1:11" x14ac:dyDescent="0.25">
      <c r="A10" s="25"/>
      <c r="B10" s="29"/>
      <c r="C10" s="34"/>
      <c r="D10" s="41"/>
      <c r="E10" s="41"/>
      <c r="F10" s="24"/>
      <c r="G10" s="29"/>
      <c r="H10" s="29"/>
      <c r="I10" s="41"/>
      <c r="J10" s="41"/>
      <c r="K10" s="23"/>
    </row>
    <row r="11" spans="1:11" x14ac:dyDescent="0.25">
      <c r="A11" s="25"/>
      <c r="B11" s="26" t="s">
        <v>7</v>
      </c>
      <c r="C11" s="26"/>
      <c r="D11" s="40">
        <f>SUM(D13:D19)</f>
        <v>2214080.59</v>
      </c>
      <c r="E11" s="40">
        <f>SUM(E13:E19)</f>
        <v>1965660.6199999992</v>
      </c>
      <c r="F11" s="24"/>
      <c r="G11" s="26" t="s">
        <v>8</v>
      </c>
      <c r="H11" s="26"/>
      <c r="I11" s="40">
        <f>SUM(I13:I20)</f>
        <v>17814047.02</v>
      </c>
      <c r="J11" s="40">
        <f>SUM(J13:J20)</f>
        <v>7706</v>
      </c>
      <c r="K11" s="23"/>
    </row>
    <row r="12" spans="1:11" x14ac:dyDescent="0.25">
      <c r="A12" s="25"/>
      <c r="B12" s="29"/>
      <c r="C12" s="34"/>
      <c r="D12" s="41"/>
      <c r="E12" s="41"/>
      <c r="F12" s="24"/>
      <c r="G12" s="29"/>
      <c r="H12" s="29"/>
      <c r="I12" s="41"/>
      <c r="J12" s="41"/>
      <c r="K12" s="23"/>
    </row>
    <row r="13" spans="1:11" x14ac:dyDescent="0.25">
      <c r="A13" s="27"/>
      <c r="B13" s="28" t="s">
        <v>9</v>
      </c>
      <c r="C13" s="28"/>
      <c r="D13" s="42">
        <v>0</v>
      </c>
      <c r="E13" s="42">
        <f>IF(D13&gt;0,0,[1]ESF!D17-[1]ESF!E17)</f>
        <v>-2904428.2100000009</v>
      </c>
      <c r="F13" s="24"/>
      <c r="G13" s="28" t="s">
        <v>10</v>
      </c>
      <c r="H13" s="28"/>
      <c r="I13" s="42">
        <f>IF([1]ESF!I17&gt;[1]ESF!J17,[1]ESF!I17-[1]ESF!J17,0)</f>
        <v>17814047.02</v>
      </c>
      <c r="J13" s="42">
        <f>IF(I13&gt;0,0,[1]ESF!J17-[1]ESF!I17)</f>
        <v>0</v>
      </c>
      <c r="K13" s="23"/>
    </row>
    <row r="14" spans="1:11" x14ac:dyDescent="0.25">
      <c r="A14" s="27"/>
      <c r="B14" s="28" t="s">
        <v>11</v>
      </c>
      <c r="C14" s="28"/>
      <c r="D14" s="42">
        <f>IF([1]ESF!D18&lt;[1]ESF!E18,[1]ESF!E18-[1]ESF!D18,0)</f>
        <v>0</v>
      </c>
      <c r="E14" s="42">
        <f>IF(D14&gt;0,0,[1]ESF!D18-[1]ESF!E18)</f>
        <v>4870088.83</v>
      </c>
      <c r="F14" s="24"/>
      <c r="G14" s="28" t="s">
        <v>12</v>
      </c>
      <c r="H14" s="28"/>
      <c r="I14" s="42">
        <f>IF([1]ESF!I18&gt;[1]ESF!J18,[1]ESF!I18-[1]ESF!J18,0)</f>
        <v>0</v>
      </c>
      <c r="J14" s="42">
        <f>IF(I14&gt;0,0,[1]ESF!J18-[1]ESF!I18)</f>
        <v>0</v>
      </c>
      <c r="K14" s="23"/>
    </row>
    <row r="15" spans="1:11" x14ac:dyDescent="0.25">
      <c r="A15" s="27"/>
      <c r="B15" s="28" t="s">
        <v>13</v>
      </c>
      <c r="C15" s="28"/>
      <c r="D15" s="42">
        <f>IF([1]ESF!D19&lt;[1]ESF!E19,[1]ESF!E19-[1]ESF!D19,0)</f>
        <v>2214080.59</v>
      </c>
      <c r="E15" s="42">
        <f>IF(D15&gt;0,0,[1]ESF!D19-[1]ESF!E19)</f>
        <v>0</v>
      </c>
      <c r="F15" s="24"/>
      <c r="G15" s="28" t="s">
        <v>14</v>
      </c>
      <c r="H15" s="28"/>
      <c r="I15" s="42">
        <f>IF([1]ESF!I19&gt;[1]ESF!J19,[1]ESF!I19-[1]ESF!J19,0)</f>
        <v>0</v>
      </c>
      <c r="J15" s="42">
        <f>IF(I15&gt;0,0,[1]ESF!J19-[1]ESF!I19)</f>
        <v>0</v>
      </c>
      <c r="K15" s="23"/>
    </row>
    <row r="16" spans="1:11" x14ac:dyDescent="0.25">
      <c r="A16" s="27"/>
      <c r="B16" s="28" t="s">
        <v>15</v>
      </c>
      <c r="C16" s="28"/>
      <c r="D16" s="42">
        <f>IF([1]ESF!D20&lt;[1]ESF!E20,[1]ESF!E20-[1]ESF!D20,0)</f>
        <v>0</v>
      </c>
      <c r="E16" s="42">
        <f>IF(D16&gt;0,0,[1]ESF!D20-[1]ESF!E20)</f>
        <v>0</v>
      </c>
      <c r="F16" s="24"/>
      <c r="G16" s="28" t="s">
        <v>16</v>
      </c>
      <c r="H16" s="28"/>
      <c r="I16" s="42">
        <f>IF([1]ESF!I20&gt;[1]ESF!J20,[1]ESF!I20-[1]ESF!J20,0)</f>
        <v>0</v>
      </c>
      <c r="J16" s="42">
        <f>IF(I16&gt;0,0,[1]ESF!J20-[1]ESF!I20)</f>
        <v>0</v>
      </c>
      <c r="K16" s="23"/>
    </row>
    <row r="17" spans="1:11" x14ac:dyDescent="0.25">
      <c r="A17" s="27"/>
      <c r="B17" s="28" t="s">
        <v>17</v>
      </c>
      <c r="C17" s="28"/>
      <c r="D17" s="42">
        <f>IF([1]ESF!D21&lt;[1]ESF!E21,[1]ESF!E21-[1]ESF!D21,0)</f>
        <v>0</v>
      </c>
      <c r="E17" s="42">
        <f>IF(D17&gt;0,0,[1]ESF!D21-[1]ESF!E21)</f>
        <v>0</v>
      </c>
      <c r="F17" s="24"/>
      <c r="G17" s="28" t="s">
        <v>18</v>
      </c>
      <c r="H17" s="28"/>
      <c r="I17" s="42">
        <f>IF([1]ESF!I21&gt;[1]ESF!J21,[1]ESF!I21-[1]ESF!J21,0)</f>
        <v>0</v>
      </c>
      <c r="J17" s="42">
        <f>IF(I17&gt;0,0,[1]ESF!J21-[1]ESF!I21)</f>
        <v>0</v>
      </c>
      <c r="K17" s="23"/>
    </row>
    <row r="18" spans="1:11" x14ac:dyDescent="0.25">
      <c r="A18" s="27"/>
      <c r="B18" s="28" t="s">
        <v>19</v>
      </c>
      <c r="C18" s="28"/>
      <c r="D18" s="42">
        <f>IF([1]ESF!D22&lt;[1]ESF!E22,[1]ESF!E22-[1]ESF!D22,0)</f>
        <v>0</v>
      </c>
      <c r="E18" s="42">
        <f>IF(D18&gt;0,0,[1]ESF!D22-[1]ESF!E22)</f>
        <v>0</v>
      </c>
      <c r="F18" s="24"/>
      <c r="G18" s="30" t="s">
        <v>20</v>
      </c>
      <c r="H18" s="30"/>
      <c r="I18" s="42">
        <f>IF([1]ESF!I22&gt;[1]ESF!J22,[1]ESF!I22-[1]ESF!J22,0)</f>
        <v>0</v>
      </c>
      <c r="J18" s="42">
        <f>IF(I18&gt;0,0,[1]ESF!J22-[1]ESF!I22)</f>
        <v>0</v>
      </c>
      <c r="K18" s="23"/>
    </row>
    <row r="19" spans="1:11" x14ac:dyDescent="0.25">
      <c r="A19" s="27"/>
      <c r="B19" s="28" t="s">
        <v>21</v>
      </c>
      <c r="C19" s="28"/>
      <c r="D19" s="42">
        <f>IF([1]ESF!D23&lt;[1]ESF!E23,[1]ESF!E23-[1]ESF!D23,0)</f>
        <v>0</v>
      </c>
      <c r="E19" s="42">
        <f>IF(D19&gt;0,0,[1]ESF!D23-[1]ESF!E23)</f>
        <v>0</v>
      </c>
      <c r="F19" s="24"/>
      <c r="G19" s="28" t="s">
        <v>22</v>
      </c>
      <c r="H19" s="28"/>
      <c r="I19" s="42">
        <f>IF([1]ESF!I23&gt;[1]ESF!J23,[1]ESF!I23-[1]ESF!J23,0)</f>
        <v>0</v>
      </c>
      <c r="J19" s="42">
        <f>IF(I19&gt;0,0,[1]ESF!J23-[1]ESF!I23)</f>
        <v>0</v>
      </c>
      <c r="K19" s="23"/>
    </row>
    <row r="20" spans="1:11" x14ac:dyDescent="0.25">
      <c r="A20" s="25"/>
      <c r="B20" s="29"/>
      <c r="C20" s="34"/>
      <c r="D20" s="41"/>
      <c r="E20" s="41"/>
      <c r="F20" s="24"/>
      <c r="G20" s="28" t="s">
        <v>23</v>
      </c>
      <c r="H20" s="28"/>
      <c r="I20" s="42">
        <f>IF([1]ESF!I24&gt;[1]ESF!J24,[1]ESF!I24-[1]ESF!J24,0)</f>
        <v>0</v>
      </c>
      <c r="J20" s="42">
        <f>IF(I20&gt;0,0,[1]ESF!J24-[1]ESF!I24)</f>
        <v>7706</v>
      </c>
      <c r="K20" s="23"/>
    </row>
    <row r="21" spans="1:11" x14ac:dyDescent="0.25">
      <c r="A21" s="25"/>
      <c r="B21" s="26" t="s">
        <v>24</v>
      </c>
      <c r="C21" s="26"/>
      <c r="D21" s="40">
        <f>SUM(D23:D31)</f>
        <v>0</v>
      </c>
      <c r="E21" s="40">
        <f>SUM(E23:E31)</f>
        <v>10594920.740000002</v>
      </c>
      <c r="F21" s="24"/>
      <c r="G21" s="29"/>
      <c r="H21" s="29"/>
      <c r="I21" s="41"/>
      <c r="J21" s="41"/>
      <c r="K21" s="23"/>
    </row>
    <row r="22" spans="1:11" x14ac:dyDescent="0.25">
      <c r="A22" s="25"/>
      <c r="B22" s="29"/>
      <c r="C22" s="34"/>
      <c r="D22" s="41"/>
      <c r="E22" s="41"/>
      <c r="F22" s="24"/>
      <c r="G22" s="31" t="s">
        <v>25</v>
      </c>
      <c r="H22" s="31"/>
      <c r="I22" s="40">
        <f>SUM(I24:I29)</f>
        <v>0</v>
      </c>
      <c r="J22" s="40">
        <f>SUM(J24:J29)</f>
        <v>0</v>
      </c>
      <c r="K22" s="23"/>
    </row>
    <row r="23" spans="1:11" x14ac:dyDescent="0.25">
      <c r="A23" s="27"/>
      <c r="B23" s="28" t="s">
        <v>26</v>
      </c>
      <c r="C23" s="28"/>
      <c r="D23" s="42">
        <f>IF([1]ESF!D30&lt;[1]ESF!E30,[1]ESF!E30-[1]ESF!D30,0)</f>
        <v>0</v>
      </c>
      <c r="E23" s="42">
        <f>IF(D23&gt;0,0,[1]ESF!D30-[1]ESF!E30)</f>
        <v>0</v>
      </c>
      <c r="F23" s="24"/>
      <c r="G23" s="29"/>
      <c r="H23" s="29"/>
      <c r="I23" s="41"/>
      <c r="J23" s="41"/>
      <c r="K23" s="23"/>
    </row>
    <row r="24" spans="1:11" x14ac:dyDescent="0.25">
      <c r="A24" s="27"/>
      <c r="B24" s="28" t="s">
        <v>28</v>
      </c>
      <c r="C24" s="28"/>
      <c r="D24" s="42">
        <f>IF([1]ESF!D31&lt;[1]ESF!E31,[1]ESF!E31-[1]ESF!D31,0)</f>
        <v>0</v>
      </c>
      <c r="E24" s="42">
        <f>IF(D24&gt;0,0,[1]ESF!D31-[1]ESF!E31)</f>
        <v>0</v>
      </c>
      <c r="F24" s="24"/>
      <c r="G24" s="28" t="s">
        <v>27</v>
      </c>
      <c r="H24" s="28"/>
      <c r="I24" s="42">
        <f>IF([1]ESF!I30&gt;[1]ESF!J30,[1]ESF!I30-[1]ESF!J30,0)</f>
        <v>0</v>
      </c>
      <c r="J24" s="42">
        <f>IF(I24&gt;0,0,[1]ESF!J30-[1]ESF!I30)</f>
        <v>0</v>
      </c>
      <c r="K24" s="23"/>
    </row>
    <row r="25" spans="1:11" x14ac:dyDescent="0.25">
      <c r="A25" s="27"/>
      <c r="B25" s="28" t="s">
        <v>30</v>
      </c>
      <c r="C25" s="28"/>
      <c r="D25" s="42">
        <f>IF([1]ESF!D32&lt;[1]ESF!E32,[1]ESF!E32-[1]ESF!D32,0)</f>
        <v>0</v>
      </c>
      <c r="E25" s="42">
        <f>IF(D25&gt;0,0,[1]ESF!D32-[1]ESF!E32)</f>
        <v>9498877.200000003</v>
      </c>
      <c r="F25" s="24"/>
      <c r="G25" s="28" t="s">
        <v>29</v>
      </c>
      <c r="H25" s="28"/>
      <c r="I25" s="42">
        <f>IF([1]ESF!I31&gt;[1]ESF!J31,[1]ESF!I31-[1]ESF!J31,0)</f>
        <v>0</v>
      </c>
      <c r="J25" s="42">
        <f>IF(I25&gt;0,0,[1]ESF!J31-[1]ESF!I31)</f>
        <v>0</v>
      </c>
      <c r="K25" s="23"/>
    </row>
    <row r="26" spans="1:11" x14ac:dyDescent="0.25">
      <c r="A26" s="27"/>
      <c r="B26" s="28" t="s">
        <v>32</v>
      </c>
      <c r="C26" s="28"/>
      <c r="D26" s="42">
        <f>IF([1]ESF!D33&lt;[1]ESF!E33,[1]ESF!E33-[1]ESF!D33,0)</f>
        <v>0</v>
      </c>
      <c r="E26" s="42">
        <f>IF(D26&gt;0,0,[1]ESF!D33-[1]ESF!E33)</f>
        <v>1095172.9900000002</v>
      </c>
      <c r="F26" s="24"/>
      <c r="G26" s="28" t="s">
        <v>31</v>
      </c>
      <c r="H26" s="28"/>
      <c r="I26" s="42">
        <f>IF([1]ESF!I32&gt;[1]ESF!J32,[1]ESF!I32-[1]ESF!J32,0)</f>
        <v>0</v>
      </c>
      <c r="J26" s="42">
        <f>IF(I26&gt;0,0,[1]ESF!J32-[1]ESF!I32)</f>
        <v>0</v>
      </c>
      <c r="K26" s="23"/>
    </row>
    <row r="27" spans="1:11" x14ac:dyDescent="0.25">
      <c r="A27" s="27"/>
      <c r="B27" s="28" t="s">
        <v>34</v>
      </c>
      <c r="C27" s="28"/>
      <c r="D27" s="42">
        <f>IF([1]ESF!D34&lt;[1]ESF!E34,[1]ESF!E34-[1]ESF!D34,0)</f>
        <v>0</v>
      </c>
      <c r="E27" s="42">
        <f>IF(D27&gt;0,0,[1]ESF!D34-[1]ESF!E34)</f>
        <v>0</v>
      </c>
      <c r="F27" s="24"/>
      <c r="G27" s="28" t="s">
        <v>33</v>
      </c>
      <c r="H27" s="28"/>
      <c r="I27" s="42">
        <f>IF([1]ESF!I33&gt;[1]ESF!J33,[1]ESF!I33-[1]ESF!J33,0)</f>
        <v>0</v>
      </c>
      <c r="J27" s="42">
        <f>IF(I27&gt;0,0,[1]ESF!J33-[1]ESF!I33)</f>
        <v>0</v>
      </c>
      <c r="K27" s="23"/>
    </row>
    <row r="28" spans="1:11" x14ac:dyDescent="0.25">
      <c r="A28" s="27"/>
      <c r="B28" s="30" t="s">
        <v>36</v>
      </c>
      <c r="C28" s="30"/>
      <c r="D28" s="42">
        <f>IF([1]ESF!D35&lt;[1]ESF!E35,[1]ESF!E35-[1]ESF!D35,0)</f>
        <v>0</v>
      </c>
      <c r="E28" s="42">
        <f>IF(D28&gt;0,0,[1]ESF!D35-[1]ESF!E35)</f>
        <v>870.54999999981374</v>
      </c>
      <c r="F28" s="24"/>
      <c r="G28" s="30" t="s">
        <v>35</v>
      </c>
      <c r="H28" s="30"/>
      <c r="I28" s="42">
        <f>IF([1]ESF!I34&gt;[1]ESF!J34,[1]ESF!I34-[1]ESF!J34,0)</f>
        <v>0</v>
      </c>
      <c r="J28" s="42">
        <f>IF(I28&gt;0,0,[1]ESF!J34-[1]ESF!I34)</f>
        <v>0</v>
      </c>
      <c r="K28" s="23"/>
    </row>
    <row r="29" spans="1:11" x14ac:dyDescent="0.25">
      <c r="A29" s="27"/>
      <c r="B29" s="28" t="s">
        <v>38</v>
      </c>
      <c r="C29" s="28"/>
      <c r="D29" s="42">
        <f>IF([1]ESF!D36&lt;[1]ESF!E36,[1]ESF!E36-[1]ESF!D36,0)</f>
        <v>0</v>
      </c>
      <c r="E29" s="42">
        <f>IF(D29&gt;0,0,[1]ESF!D36-[1]ESF!E36)</f>
        <v>0</v>
      </c>
      <c r="F29" s="24"/>
      <c r="G29" s="28" t="s">
        <v>37</v>
      </c>
      <c r="H29" s="28"/>
      <c r="I29" s="42">
        <f>IF([1]ESF!I35&gt;[1]ESF!J35,[1]ESF!I35-[1]ESF!J35,0)</f>
        <v>0</v>
      </c>
      <c r="J29" s="42">
        <f>IF(I29&gt;0,0,[1]ESF!J35-[1]ESF!I35)</f>
        <v>0</v>
      </c>
      <c r="K29" s="23"/>
    </row>
    <row r="30" spans="1:11" x14ac:dyDescent="0.25">
      <c r="A30" s="27"/>
      <c r="B30" s="30" t="s">
        <v>39</v>
      </c>
      <c r="C30" s="30"/>
      <c r="D30" s="42">
        <f>IF([1]ESF!D37&lt;[1]ESF!E37,[1]ESF!E37-[1]ESF!D37,0)</f>
        <v>0</v>
      </c>
      <c r="E30" s="42">
        <f>IF(D30&gt;0,0,[1]ESF!D37-[1]ESF!E37)</f>
        <v>0</v>
      </c>
      <c r="F30" s="24"/>
      <c r="G30" s="29"/>
      <c r="H30" s="29"/>
      <c r="I30" s="43"/>
      <c r="J30" s="43"/>
      <c r="K30" s="23"/>
    </row>
    <row r="31" spans="1:11" x14ac:dyDescent="0.25">
      <c r="A31" s="27"/>
      <c r="B31" s="28" t="s">
        <v>40</v>
      </c>
      <c r="C31" s="28"/>
      <c r="D31" s="42">
        <f>IF([1]ESF!D38&lt;[1]ESF!E38,[1]ESF!E38-[1]ESF!D38,0)</f>
        <v>0</v>
      </c>
      <c r="E31" s="42">
        <f>IF(D31&gt;0,0,[1]ESF!D38-[1]ESF!E38)</f>
        <v>0</v>
      </c>
      <c r="F31" s="24"/>
      <c r="G31" s="26" t="s">
        <v>41</v>
      </c>
      <c r="H31" s="26"/>
      <c r="I31" s="40">
        <f>I33+I39+I47</f>
        <v>0</v>
      </c>
      <c r="J31" s="40">
        <f>J33+J39+J47</f>
        <v>28152841.790000007</v>
      </c>
      <c r="K31" s="23"/>
    </row>
    <row r="32" spans="1:11" x14ac:dyDescent="0.25">
      <c r="A32" s="25"/>
      <c r="B32" s="29"/>
      <c r="C32" s="34"/>
      <c r="D32" s="43"/>
      <c r="E32" s="43"/>
      <c r="F32" s="24"/>
      <c r="G32" s="29"/>
      <c r="H32" s="29"/>
      <c r="I32" s="41"/>
      <c r="J32" s="41"/>
      <c r="K32" s="23"/>
    </row>
    <row r="33" spans="1:11" x14ac:dyDescent="0.25">
      <c r="A33" s="27"/>
      <c r="B33" s="10"/>
      <c r="C33" s="10"/>
      <c r="D33" s="10"/>
      <c r="E33" s="10"/>
      <c r="F33" s="24"/>
      <c r="G33" s="26" t="s">
        <v>42</v>
      </c>
      <c r="H33" s="26"/>
      <c r="I33" s="40">
        <f>SUM(I35:I37)</f>
        <v>0</v>
      </c>
      <c r="J33" s="40">
        <f>SUM(J35:J37)</f>
        <v>24916757.180000007</v>
      </c>
      <c r="K33" s="23"/>
    </row>
    <row r="34" spans="1:11" x14ac:dyDescent="0.25">
      <c r="A34" s="25"/>
      <c r="B34" s="10"/>
      <c r="C34" s="10"/>
      <c r="D34" s="10"/>
      <c r="E34" s="10"/>
      <c r="F34" s="24"/>
      <c r="G34" s="29"/>
      <c r="H34" s="29"/>
      <c r="I34" s="41"/>
      <c r="J34" s="41"/>
      <c r="K34" s="23"/>
    </row>
    <row r="35" spans="1:11" x14ac:dyDescent="0.25">
      <c r="A35" s="27"/>
      <c r="B35" s="10"/>
      <c r="C35" s="10"/>
      <c r="D35" s="10"/>
      <c r="E35" s="10"/>
      <c r="F35" s="24"/>
      <c r="G35" s="28" t="s">
        <v>4</v>
      </c>
      <c r="H35" s="28"/>
      <c r="I35" s="42">
        <f>IF([1]ESF!I45&gt;[1]ESF!J45,[1]ESF!I45-[1]ESF!J45,0)</f>
        <v>0</v>
      </c>
      <c r="J35" s="42">
        <f>IF(I35&gt;0,0,[1]ESF!J45-[1]ESF!I45)</f>
        <v>24916757.180000007</v>
      </c>
      <c r="K35" s="23"/>
    </row>
    <row r="36" spans="1:11" x14ac:dyDescent="0.25">
      <c r="A36" s="25"/>
      <c r="B36" s="10"/>
      <c r="C36" s="10"/>
      <c r="D36" s="10"/>
      <c r="E36" s="10"/>
      <c r="F36" s="24"/>
      <c r="G36" s="28" t="s">
        <v>43</v>
      </c>
      <c r="H36" s="28"/>
      <c r="I36" s="42">
        <f>IF([1]ESF!I46&gt;[1]ESF!J46,[1]ESF!I46-[1]ESF!J46,0)</f>
        <v>0</v>
      </c>
      <c r="J36" s="42">
        <f>IF(I36&gt;0,0,[1]ESF!J46-[1]ESF!I46)</f>
        <v>0</v>
      </c>
      <c r="K36" s="23"/>
    </row>
    <row r="37" spans="1:11" x14ac:dyDescent="0.25">
      <c r="A37" s="27"/>
      <c r="B37" s="10"/>
      <c r="C37" s="10"/>
      <c r="D37" s="10"/>
      <c r="E37" s="10"/>
      <c r="F37" s="24"/>
      <c r="G37" s="28" t="s">
        <v>44</v>
      </c>
      <c r="H37" s="28"/>
      <c r="I37" s="42">
        <f>IF([1]ESF!I47&gt;[1]ESF!J47,[1]ESF!I47-[1]ESF!J47,0)</f>
        <v>0</v>
      </c>
      <c r="J37" s="42">
        <f>IF(I37&gt;0,0,[1]ESF!J47-[1]ESF!I47)</f>
        <v>0</v>
      </c>
      <c r="K37" s="23"/>
    </row>
    <row r="38" spans="1:11" x14ac:dyDescent="0.25">
      <c r="A38" s="27"/>
      <c r="B38" s="10"/>
      <c r="C38" s="10"/>
      <c r="D38" s="10"/>
      <c r="E38" s="10"/>
      <c r="F38" s="24"/>
      <c r="G38" s="29"/>
      <c r="H38" s="29"/>
      <c r="I38" s="41"/>
      <c r="J38" s="41"/>
      <c r="K38" s="23"/>
    </row>
    <row r="39" spans="1:11" x14ac:dyDescent="0.25">
      <c r="A39" s="27"/>
      <c r="B39" s="10"/>
      <c r="C39" s="10"/>
      <c r="D39" s="10"/>
      <c r="E39" s="10"/>
      <c r="F39" s="24"/>
      <c r="G39" s="26" t="s">
        <v>45</v>
      </c>
      <c r="H39" s="26"/>
      <c r="I39" s="40">
        <f>SUM(I41:I45)</f>
        <v>0</v>
      </c>
      <c r="J39" s="40">
        <f>SUM(J41:J45)</f>
        <v>3236084.6099999989</v>
      </c>
      <c r="K39" s="23"/>
    </row>
    <row r="40" spans="1:11" x14ac:dyDescent="0.25">
      <c r="A40" s="27"/>
      <c r="B40" s="10"/>
      <c r="C40" s="10"/>
      <c r="D40" s="10"/>
      <c r="E40" s="10"/>
      <c r="F40" s="24"/>
      <c r="G40" s="29"/>
      <c r="H40" s="29"/>
      <c r="I40" s="41"/>
      <c r="J40" s="41"/>
      <c r="K40" s="23"/>
    </row>
    <row r="41" spans="1:11" x14ac:dyDescent="0.25">
      <c r="A41" s="27"/>
      <c r="B41" s="10"/>
      <c r="C41" s="10"/>
      <c r="D41" s="10"/>
      <c r="E41" s="10"/>
      <c r="F41" s="24"/>
      <c r="G41" s="28" t="s">
        <v>46</v>
      </c>
      <c r="H41" s="28"/>
      <c r="I41" s="42">
        <f>IF([1]ESF!I51&gt;[1]ESF!J51,[1]ESF!I51-[1]ESF!J51,0)</f>
        <v>0</v>
      </c>
      <c r="J41" s="42">
        <f>IF(I41&gt;0,0,[1]ESF!J51-[1]ESF!I51)</f>
        <v>621838.98</v>
      </c>
      <c r="K41" s="23"/>
    </row>
    <row r="42" spans="1:11" x14ac:dyDescent="0.25">
      <c r="A42" s="27"/>
      <c r="B42" s="10"/>
      <c r="C42" s="10"/>
      <c r="D42" s="10"/>
      <c r="E42" s="10"/>
      <c r="F42" s="24"/>
      <c r="G42" s="28" t="s">
        <v>47</v>
      </c>
      <c r="H42" s="28"/>
      <c r="I42" s="42">
        <f>IF([1]ESF!I52&gt;[1]ESF!J52,[1]ESF!I52-[1]ESF!J52,0)</f>
        <v>0</v>
      </c>
      <c r="J42" s="42">
        <f>IF(I42&gt;0,0,[1]ESF!J52-[1]ESF!I52)</f>
        <v>2614245.629999999</v>
      </c>
      <c r="K42" s="23"/>
    </row>
    <row r="43" spans="1:11" x14ac:dyDescent="0.25">
      <c r="A43" s="27"/>
      <c r="B43" s="10"/>
      <c r="C43" s="10"/>
      <c r="D43" s="10"/>
      <c r="E43" s="10"/>
      <c r="F43" s="24"/>
      <c r="G43" s="28" t="s">
        <v>48</v>
      </c>
      <c r="H43" s="28"/>
      <c r="I43" s="42">
        <f>IF([1]ESF!I53&gt;[1]ESF!J53,[1]ESF!I53-[1]ESF!J53,0)</f>
        <v>0</v>
      </c>
      <c r="J43" s="42">
        <f>IF(I43&gt;0,0,[1]ESF!J53-[1]ESF!I53)</f>
        <v>0</v>
      </c>
      <c r="K43" s="23"/>
    </row>
    <row r="44" spans="1:11" x14ac:dyDescent="0.25">
      <c r="A44" s="27"/>
      <c r="B44" s="10"/>
      <c r="C44" s="10"/>
      <c r="D44" s="10"/>
      <c r="E44" s="10"/>
      <c r="F44" s="24"/>
      <c r="G44" s="28" t="s">
        <v>49</v>
      </c>
      <c r="H44" s="28"/>
      <c r="I44" s="42">
        <f>IF([1]ESF!I54&gt;[1]ESF!J54,[1]ESF!I54-[1]ESF!J54,0)</f>
        <v>0</v>
      </c>
      <c r="J44" s="42">
        <f>IF(I44&gt;0,0,[1]ESF!J54-[1]ESF!I54)</f>
        <v>0</v>
      </c>
      <c r="K44" s="23"/>
    </row>
    <row r="45" spans="1:11" x14ac:dyDescent="0.25">
      <c r="A45" s="25"/>
      <c r="B45" s="10"/>
      <c r="C45" s="10"/>
      <c r="D45" s="10"/>
      <c r="E45" s="10"/>
      <c r="F45" s="24"/>
      <c r="G45" s="28" t="s">
        <v>50</v>
      </c>
      <c r="H45" s="28"/>
      <c r="I45" s="42">
        <f>IF([1]ESF!I55&gt;[1]ESF!J55,[1]ESF!I55-[1]ESF!J55,0)</f>
        <v>0</v>
      </c>
      <c r="J45" s="42">
        <f>IF(I45&gt;0,0,[1]ESF!J55-[1]ESF!I55)</f>
        <v>0</v>
      </c>
      <c r="K45" s="23"/>
    </row>
    <row r="46" spans="1:11" x14ac:dyDescent="0.25">
      <c r="A46" s="27"/>
      <c r="B46" s="10"/>
      <c r="C46" s="10"/>
      <c r="D46" s="10"/>
      <c r="E46" s="10"/>
      <c r="F46" s="24"/>
      <c r="G46" s="29"/>
      <c r="H46" s="29"/>
      <c r="I46" s="41"/>
      <c r="J46" s="41"/>
      <c r="K46" s="23"/>
    </row>
    <row r="47" spans="1:11" x14ac:dyDescent="0.25">
      <c r="A47" s="25"/>
      <c r="B47" s="10"/>
      <c r="C47" s="10"/>
      <c r="D47" s="10"/>
      <c r="E47" s="10"/>
      <c r="F47" s="24"/>
      <c r="G47" s="26" t="s">
        <v>57</v>
      </c>
      <c r="H47" s="26"/>
      <c r="I47" s="40">
        <f>SUM(I49:I50)</f>
        <v>0</v>
      </c>
      <c r="J47" s="40">
        <f>SUM(J49:J50)</f>
        <v>0</v>
      </c>
      <c r="K47" s="23"/>
    </row>
    <row r="48" spans="1:11" x14ac:dyDescent="0.25">
      <c r="A48" s="27"/>
      <c r="B48" s="10"/>
      <c r="C48" s="10"/>
      <c r="D48" s="10"/>
      <c r="E48" s="10"/>
      <c r="F48" s="24"/>
      <c r="G48" s="29"/>
      <c r="H48" s="29"/>
      <c r="I48" s="41"/>
      <c r="J48" s="41"/>
      <c r="K48" s="23"/>
    </row>
    <row r="49" spans="1:11" x14ac:dyDescent="0.25">
      <c r="A49" s="27"/>
      <c r="B49" s="10"/>
      <c r="C49" s="10"/>
      <c r="D49" s="10"/>
      <c r="E49" s="10"/>
      <c r="F49" s="24"/>
      <c r="G49" s="28" t="s">
        <v>51</v>
      </c>
      <c r="H49" s="28"/>
      <c r="I49" s="42">
        <f>IF([1]ESF!I59&gt;[1]ESF!J59,[1]ESF!I59-[1]ESF!J59,0)</f>
        <v>0</v>
      </c>
      <c r="J49" s="42">
        <f>IF(I49&gt;0,0,[1]ESF!J59-[1]ESF!I59)</f>
        <v>0</v>
      </c>
      <c r="K49" s="23"/>
    </row>
    <row r="50" spans="1:11" x14ac:dyDescent="0.25">
      <c r="A50" s="44"/>
      <c r="B50" s="32"/>
      <c r="C50" s="32"/>
      <c r="D50" s="32"/>
      <c r="E50" s="32"/>
      <c r="F50" s="35"/>
      <c r="G50" s="45" t="s">
        <v>52</v>
      </c>
      <c r="H50" s="45"/>
      <c r="I50" s="46">
        <f>IF([1]ESF!I60&gt;[1]ESF!J60,[1]ESF!I60-[1]ESF!J60,0)</f>
        <v>0</v>
      </c>
      <c r="J50" s="46">
        <f>IF(I50&gt;0,0,[1]ESF!J60-[1]ESF!I60)</f>
        <v>0</v>
      </c>
      <c r="K50" s="33"/>
    </row>
    <row r="51" spans="1:11" x14ac:dyDescent="0.25">
      <c r="A51" s="47"/>
      <c r="B51" s="32"/>
      <c r="C51" s="48"/>
      <c r="D51" s="49"/>
      <c r="E51" s="50"/>
      <c r="F51" s="50"/>
      <c r="G51" s="32"/>
      <c r="H51" s="51"/>
      <c r="I51" s="49"/>
      <c r="J51" s="50"/>
      <c r="K51" s="50"/>
    </row>
  </sheetData>
  <mergeCells count="56">
    <mergeCell ref="B25:C25"/>
    <mergeCell ref="G25:H25"/>
    <mergeCell ref="G36:H36"/>
    <mergeCell ref="G44:H44"/>
    <mergeCell ref="G47:H47"/>
    <mergeCell ref="G49:H49"/>
    <mergeCell ref="G29:H29"/>
    <mergeCell ref="G50:H50"/>
    <mergeCell ref="E4:G4"/>
    <mergeCell ref="G13:H13"/>
    <mergeCell ref="B18:C18"/>
    <mergeCell ref="G24:H24"/>
    <mergeCell ref="B29:C29"/>
    <mergeCell ref="G41:H41"/>
    <mergeCell ref="G42:H42"/>
    <mergeCell ref="G43:H43"/>
    <mergeCell ref="G45:H45"/>
    <mergeCell ref="G35:H35"/>
    <mergeCell ref="G37:H37"/>
    <mergeCell ref="G39:H39"/>
    <mergeCell ref="B30:C30"/>
    <mergeCell ref="B31:C31"/>
    <mergeCell ref="G31:H31"/>
    <mergeCell ref="G33:H33"/>
    <mergeCell ref="B26:C26"/>
    <mergeCell ref="G26:H26"/>
    <mergeCell ref="B27:C27"/>
    <mergeCell ref="G27:H27"/>
    <mergeCell ref="B28:C28"/>
    <mergeCell ref="G28:H28"/>
    <mergeCell ref="G22:H22"/>
    <mergeCell ref="B23:C23"/>
    <mergeCell ref="B24:C24"/>
    <mergeCell ref="G18:H18"/>
    <mergeCell ref="B19:C19"/>
    <mergeCell ref="G19:H19"/>
    <mergeCell ref="G20:H20"/>
    <mergeCell ref="B21:C21"/>
    <mergeCell ref="B15:C15"/>
    <mergeCell ref="G15:H15"/>
    <mergeCell ref="B16:C16"/>
    <mergeCell ref="G16:H16"/>
    <mergeCell ref="B17:C17"/>
    <mergeCell ref="G17:H17"/>
    <mergeCell ref="B11:C11"/>
    <mergeCell ref="G11:H11"/>
    <mergeCell ref="B13:C13"/>
    <mergeCell ref="B14:C14"/>
    <mergeCell ref="G14:H14"/>
    <mergeCell ref="B9:C9"/>
    <mergeCell ref="G9:H9"/>
    <mergeCell ref="C1:I1"/>
    <mergeCell ref="C2:I2"/>
    <mergeCell ref="C3:I3"/>
    <mergeCell ref="B6:C6"/>
    <mergeCell ref="G6:H6"/>
  </mergeCells>
  <printOptions horizontalCentered="1"/>
  <pageMargins left="0" right="0" top="0" bottom="0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2017-08-31T19:16:43Z</cp:lastPrinted>
  <dcterms:created xsi:type="dcterms:W3CDTF">2017-08-31T19:09:55Z</dcterms:created>
  <dcterms:modified xsi:type="dcterms:W3CDTF">2017-08-31T19:19:31Z</dcterms:modified>
</cp:coreProperties>
</file>